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ghg\Desktop\"/>
    </mc:Choice>
  </mc:AlternateContent>
  <bookViews>
    <workbookView xWindow="0" yWindow="0" windowWidth="28800" windowHeight="12435"/>
  </bookViews>
  <sheets>
    <sheet name="közzéteendő" sheetId="1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C18" i="1"/>
  <c r="C17" i="1"/>
  <c r="D13" i="1"/>
  <c r="D12" i="1"/>
  <c r="D11" i="1" l="1"/>
  <c r="E17" i="1"/>
  <c r="E18" i="1"/>
  <c r="E19" i="1"/>
  <c r="C20" i="1"/>
  <c r="E12" i="1" s="1"/>
  <c r="E20" i="1" l="1"/>
  <c r="F12" i="1"/>
  <c r="D20" i="1"/>
  <c r="E13" i="1" s="1"/>
  <c r="F13" i="1" s="1"/>
  <c r="E11" i="1" l="1"/>
  <c r="F11" i="1" s="1"/>
</calcChain>
</file>

<file path=xl/sharedStrings.xml><?xml version="1.0" encoding="utf-8"?>
<sst xmlns="http://schemas.openxmlformats.org/spreadsheetml/2006/main" count="24" uniqueCount="20">
  <si>
    <t>Összesen:</t>
  </si>
  <si>
    <t>Szociális jellegű juttatások</t>
  </si>
  <si>
    <t>Költségtérítés és hozzájárulás (cafetéria, közlekedési költségtéréítés, ruházati költségtérítés, egyéb)</t>
  </si>
  <si>
    <t>Munkavégzéshez kapcsolódó,  (készenléti, ügyeleti, helyettesítési díj, túlszolgálat, teljesítményjuttatás,  egyéb), valamint sajátos juttatások (jubileum, végkielégítés, napidíj, egyéb)</t>
  </si>
  <si>
    <t>Összesen (Ft)</t>
  </si>
  <si>
    <t>Nem vezetők (közfoglalkoztatottakkal)</t>
  </si>
  <si>
    <t>Vezetők</t>
  </si>
  <si>
    <t>Nem rendszeres személyi juttatások (Ft)</t>
  </si>
  <si>
    <t>nem vezetők (közfoglalkoztatottakkal)</t>
  </si>
  <si>
    <t>vezetők</t>
  </si>
  <si>
    <t>ebből</t>
  </si>
  <si>
    <t>Személyi juttatások</t>
  </si>
  <si>
    <t>Nem rendszeres juttatások (Ft)</t>
  </si>
  <si>
    <t>Törvény szerinti illetmény (Ft)</t>
  </si>
  <si>
    <t>Megnevezés</t>
  </si>
  <si>
    <t>Közfoglalkoztatottak létszáma</t>
  </si>
  <si>
    <t>nem vezetők</t>
  </si>
  <si>
    <t>Létszám (fő)</t>
  </si>
  <si>
    <t>Munkajogi zárólétszám</t>
  </si>
  <si>
    <t>Személyi juttatások   2020.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</si>
</sst>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0"/>
  <sheetViews>
    <sheetView tabSelected="1" zoomScaleNormal="100" workbookViewId="0">
      <selection activeCell="B2" sqref="B2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3" width="18.85546875" style="1" customWidth="1"/>
    <col min="4" max="4" width="16.5703125" style="1" customWidth="1"/>
    <col min="5" max="5" width="19.28515625" style="1" customWidth="1"/>
    <col min="6" max="6" width="20.85546875" style="1" customWidth="1"/>
    <col min="7" max="7" width="11.28515625" style="3" bestFit="1" customWidth="1"/>
    <col min="8" max="8" width="12.42578125" style="3" bestFit="1" customWidth="1"/>
    <col min="9" max="9" width="13.28515625" style="2" bestFit="1" customWidth="1"/>
    <col min="10" max="10" width="14.5703125" style="2" bestFit="1" customWidth="1"/>
    <col min="11" max="11" width="13.85546875" style="2" customWidth="1"/>
    <col min="12" max="13" width="13.28515625" style="3" bestFit="1" customWidth="1"/>
    <col min="14" max="14" width="12.140625" style="2" bestFit="1" customWidth="1"/>
    <col min="15" max="15" width="13.28515625" style="2" bestFit="1" customWidth="1"/>
    <col min="16" max="16" width="14.5703125" style="2" bestFit="1" customWidth="1"/>
    <col min="17" max="43" width="29" style="2"/>
    <col min="44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43" x14ac:dyDescent="0.25">
      <c r="B1" s="40" t="s">
        <v>19</v>
      </c>
    </row>
    <row r="2" spans="2:43" ht="16.5" thickBot="1" x14ac:dyDescent="0.3"/>
    <row r="3" spans="2:43" ht="16.5" thickBot="1" x14ac:dyDescent="0.3">
      <c r="B3" s="43" t="s">
        <v>14</v>
      </c>
      <c r="C3" s="44"/>
      <c r="D3" s="45"/>
      <c r="E3" s="39" t="s">
        <v>17</v>
      </c>
      <c r="H3" s="38"/>
    </row>
    <row r="4" spans="2:43" ht="16.5" thickBot="1" x14ac:dyDescent="0.3">
      <c r="B4" s="46" t="s">
        <v>18</v>
      </c>
      <c r="C4" s="47"/>
      <c r="D4" s="48"/>
      <c r="E4" s="35">
        <v>268</v>
      </c>
    </row>
    <row r="5" spans="2:43" s="25" customFormat="1" ht="16.5" thickBot="1" x14ac:dyDescent="0.3">
      <c r="B5" s="29" t="s">
        <v>10</v>
      </c>
      <c r="C5" s="49" t="s">
        <v>9</v>
      </c>
      <c r="D5" s="50"/>
      <c r="E5" s="37">
        <v>40</v>
      </c>
      <c r="F5" s="36"/>
      <c r="G5" s="3"/>
      <c r="H5" s="23"/>
      <c r="I5" s="22"/>
      <c r="J5" s="22"/>
      <c r="K5" s="22"/>
      <c r="L5" s="23"/>
      <c r="M5" s="2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2:43" s="25" customFormat="1" ht="16.5" thickBot="1" x14ac:dyDescent="0.3">
      <c r="B6" s="29"/>
      <c r="C6" s="49" t="s">
        <v>16</v>
      </c>
      <c r="D6" s="50"/>
      <c r="E6" s="37">
        <v>225</v>
      </c>
      <c r="F6" s="36"/>
      <c r="G6" s="3"/>
      <c r="H6" s="23"/>
      <c r="I6" s="22"/>
      <c r="J6" s="22"/>
      <c r="K6" s="22"/>
      <c r="L6" s="23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2:43" ht="16.5" thickBot="1" x14ac:dyDescent="0.3">
      <c r="B7" s="46" t="s">
        <v>15</v>
      </c>
      <c r="C7" s="47"/>
      <c r="D7" s="48"/>
      <c r="E7" s="35">
        <v>3</v>
      </c>
      <c r="F7" s="34"/>
    </row>
    <row r="9" spans="2:43" ht="16.5" thickBot="1" x14ac:dyDescent="0.3">
      <c r="G9" s="18"/>
    </row>
    <row r="10" spans="2:43" s="16" customFormat="1" ht="32.25" thickBot="1" x14ac:dyDescent="0.3">
      <c r="B10" s="51" t="s">
        <v>14</v>
      </c>
      <c r="C10" s="52"/>
      <c r="D10" s="33" t="s">
        <v>13</v>
      </c>
      <c r="E10" s="33" t="s">
        <v>12</v>
      </c>
      <c r="F10" s="32" t="s">
        <v>4</v>
      </c>
      <c r="G10" s="18"/>
      <c r="H10" s="17"/>
      <c r="I10" s="17"/>
      <c r="J10" s="17"/>
      <c r="K10" s="17"/>
      <c r="L10" s="18"/>
      <c r="M10" s="18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2:43" s="4" customFormat="1" ht="16.5" thickBot="1" x14ac:dyDescent="0.3">
      <c r="B11" s="41" t="s">
        <v>11</v>
      </c>
      <c r="C11" s="42"/>
      <c r="D11" s="31">
        <f>SUM(D12:D13)</f>
        <v>1298763015</v>
      </c>
      <c r="E11" s="31">
        <f>SUM(E12:E13)</f>
        <v>439284787</v>
      </c>
      <c r="F11" s="30">
        <f>SUM(D11:E11)</f>
        <v>1738047802</v>
      </c>
      <c r="G11" s="6"/>
      <c r="H11" s="5"/>
      <c r="I11" s="5"/>
      <c r="J11" s="5"/>
      <c r="K11" s="5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2:43" s="25" customFormat="1" ht="16.5" thickBot="1" x14ac:dyDescent="0.3">
      <c r="B12" s="29" t="s">
        <v>10</v>
      </c>
      <c r="C12" s="29" t="s">
        <v>9</v>
      </c>
      <c r="D12" s="28">
        <f>32996453+322816964</f>
        <v>355813417</v>
      </c>
      <c r="E12" s="28">
        <f>C20</f>
        <v>144914449</v>
      </c>
      <c r="F12" s="27">
        <f>SUM(D12:E12)</f>
        <v>500727866</v>
      </c>
      <c r="G12" s="23"/>
      <c r="H12" s="22"/>
      <c r="I12" s="22"/>
      <c r="J12" s="22"/>
      <c r="K12" s="22"/>
      <c r="L12" s="23"/>
      <c r="M12" s="23"/>
      <c r="N12" s="3"/>
      <c r="O12" s="2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2:43" s="25" customFormat="1" ht="48" thickBot="1" x14ac:dyDescent="0.3">
      <c r="B13" s="29"/>
      <c r="C13" s="29" t="s">
        <v>8</v>
      </c>
      <c r="D13" s="28">
        <f>6209763+185045573+694435457+25517707+26601673+5139425</f>
        <v>942949598</v>
      </c>
      <c r="E13" s="28">
        <f>D20</f>
        <v>294370338</v>
      </c>
      <c r="F13" s="27">
        <f>SUM(D13:E13)</f>
        <v>1237319936</v>
      </c>
      <c r="G13" s="23"/>
      <c r="H13" s="22"/>
      <c r="I13" s="22"/>
      <c r="J13" s="22"/>
      <c r="K13" s="22"/>
      <c r="L13" s="23"/>
      <c r="M13" s="23"/>
      <c r="N13" s="26"/>
      <c r="O13" s="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2:43" x14ac:dyDescent="0.25">
      <c r="D14" s="24"/>
      <c r="E14" s="15"/>
      <c r="F14" s="15"/>
      <c r="G14" s="23"/>
      <c r="H14" s="2"/>
      <c r="N14" s="3"/>
      <c r="O14" s="23"/>
      <c r="P14" s="22"/>
    </row>
    <row r="15" spans="2:43" ht="16.5" thickBot="1" x14ac:dyDescent="0.3">
      <c r="D15" s="15"/>
      <c r="E15" s="15"/>
      <c r="F15" s="15"/>
      <c r="H15" s="2"/>
    </row>
    <row r="16" spans="2:43" s="16" customFormat="1" ht="48" thickBot="1" x14ac:dyDescent="0.3">
      <c r="B16" s="21" t="s">
        <v>7</v>
      </c>
      <c r="C16" s="20" t="s">
        <v>6</v>
      </c>
      <c r="D16" s="20" t="s">
        <v>5</v>
      </c>
      <c r="E16" s="19" t="s">
        <v>4</v>
      </c>
      <c r="G16" s="18"/>
      <c r="H16" s="17"/>
      <c r="I16" s="17"/>
      <c r="J16" s="17"/>
      <c r="K16" s="17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2:43" ht="63.75" thickBot="1" x14ac:dyDescent="0.3">
      <c r="B17" s="14" t="s">
        <v>3</v>
      </c>
      <c r="C17" s="13">
        <f>5779373+1043003+1997043+347828+63289618+48314937+7334000+6362184</f>
        <v>134467986</v>
      </c>
      <c r="D17" s="13">
        <f>650376+27500701+93801976+16669771+44472176+2029899+6079420+360969+8451630+24030698+885001+2021176</f>
        <v>226953793</v>
      </c>
      <c r="E17" s="12">
        <f>SUM(C17:D17)</f>
        <v>361421779</v>
      </c>
      <c r="F17" s="15"/>
      <c r="G17" s="6"/>
      <c r="H17" s="6"/>
      <c r="I17" s="6"/>
    </row>
    <row r="18" spans="2:43" ht="32.25" thickBot="1" x14ac:dyDescent="0.3">
      <c r="B18" s="14" t="s">
        <v>2</v>
      </c>
      <c r="C18" s="13">
        <f>40041+407988+3589359+270841+6138234</f>
        <v>10446463</v>
      </c>
      <c r="D18" s="13">
        <f>257794+3225080+12454374+1115219+7372622+134500+10042913+24270838+501311+77300+7964594</f>
        <v>67416545</v>
      </c>
      <c r="E18" s="12">
        <f>SUM(C18:D18)</f>
        <v>77863008</v>
      </c>
      <c r="F18" s="11"/>
      <c r="G18" s="6"/>
      <c r="H18" s="6"/>
      <c r="I18" s="6"/>
    </row>
    <row r="19" spans="2:43" ht="16.5" thickBot="1" x14ac:dyDescent="0.3">
      <c r="B19" s="14" t="s">
        <v>1</v>
      </c>
      <c r="C19" s="13"/>
      <c r="D19" s="13"/>
      <c r="E19" s="12">
        <f>SUM(C19:D19)</f>
        <v>0</v>
      </c>
      <c r="F19" s="11"/>
      <c r="G19" s="6"/>
      <c r="H19" s="6"/>
      <c r="I19" s="6"/>
    </row>
    <row r="20" spans="2:43" s="4" customFormat="1" ht="16.5" thickBot="1" x14ac:dyDescent="0.3">
      <c r="B20" s="10" t="s">
        <v>0</v>
      </c>
      <c r="C20" s="9">
        <f>SUM(C17:C19)</f>
        <v>144914449</v>
      </c>
      <c r="D20" s="9">
        <f>SUM(D17:D19)</f>
        <v>294370338</v>
      </c>
      <c r="E20" s="8">
        <f>SUM(E17:E19)</f>
        <v>439284787</v>
      </c>
      <c r="F20" s="7"/>
      <c r="G20" s="6"/>
      <c r="H20" s="6"/>
      <c r="I20" s="6"/>
      <c r="J20" s="5"/>
      <c r="K20" s="5"/>
      <c r="L20" s="6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</sheetData>
  <mergeCells count="7">
    <mergeCell ref="B11:C11"/>
    <mergeCell ref="B3:D3"/>
    <mergeCell ref="B4:D4"/>
    <mergeCell ref="C5:D5"/>
    <mergeCell ref="C6:D6"/>
    <mergeCell ref="B7:D7"/>
    <mergeCell ref="B10:C1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közzéteendő</vt:lpstr>
    </vt:vector>
  </TitlesOfParts>
  <Company>Országos Vízügyi Főigazgatóság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Szondra Beáta</dc:creator>
  <cp:lastModifiedBy>Végh Gábor</cp:lastModifiedBy>
  <dcterms:created xsi:type="dcterms:W3CDTF">2021-04-23T12:00:35Z</dcterms:created>
  <dcterms:modified xsi:type="dcterms:W3CDTF">2021-04-27T13:31:54Z</dcterms:modified>
</cp:coreProperties>
</file>